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4955" windowHeight="7935" activeTab="0"/>
  </bookViews>
  <sheets>
    <sheet name="สรุปสูตร" sheetId="1" r:id="rId1"/>
    <sheet name="แบบคำขอ" sheetId="2" r:id="rId2"/>
    <sheet name="ที่มา" sheetId="3" r:id="rId3"/>
  </sheets>
  <definedNames>
    <definedName name="_xlfn.CEILING.MATH" hidden="1">#NAME?</definedName>
    <definedName name="_xlnm.Print_Area" localSheetId="0">'สรุปสูตร'!$A$1:$E$41</definedName>
  </definedNames>
  <calcPr fullCalcOnLoad="1"/>
</workbook>
</file>

<file path=xl/sharedStrings.xml><?xml version="1.0" encoding="utf-8"?>
<sst xmlns="http://schemas.openxmlformats.org/spreadsheetml/2006/main" count="114" uniqueCount="76">
  <si>
    <t>ชื่อตำแหน่งที่ขอกำหนดเพิ่มใหม่</t>
  </si>
  <si>
    <t>อัตรา</t>
  </si>
  <si>
    <t>บาท</t>
  </si>
  <si>
    <t>ภาควิชา/แผนกวิชา/สาขาวิชา</t>
  </si>
  <si>
    <t>เงื่อนไขการจ้าง</t>
  </si>
  <si>
    <t>ภาควิชา........................</t>
  </si>
  <si>
    <t>-</t>
  </si>
  <si>
    <t>จำนวน</t>
  </si>
  <si>
    <t>(อัตรา)</t>
  </si>
  <si>
    <t>กรอบค่าจ้าง</t>
  </si>
  <si>
    <t>รวมทั้งสิ้น</t>
  </si>
  <si>
    <t>หมายเหตุ</t>
  </si>
  <si>
    <t>กําหนดชื่อตําแหน่งและมาตรฐานกําหนดตําแหน่ง อัตราค่าจ้างและสวัสดิการ</t>
  </si>
  <si>
    <t>ให้เป็นไปตามระเบียบ/ข้อบังคับพนักงานมหาวิทยาลัย</t>
  </si>
  <si>
    <t>คณะ/หน่วยงาน........................................</t>
  </si>
  <si>
    <t>จำแนกเป็น - สายวิชาการ</t>
  </si>
  <si>
    <t xml:space="preserve">               -  สายปฏิบัติการวิชาชีพ</t>
  </si>
  <si>
    <t>คณะ/หน่วยงาน ............................................</t>
  </si>
  <si>
    <t>หน้าที่ความรับผิดชอบ</t>
  </si>
  <si>
    <t>เหตุผลและความจำเป็นโดยสรุป</t>
  </si>
  <si>
    <t xml:space="preserve">      รายจ่ายจริงทั้งหมด</t>
  </si>
  <si>
    <t xml:space="preserve">ข้อมูลเงินรายได้ </t>
  </si>
  <si>
    <t xml:space="preserve">      รายจ่ายจริงงบค่าจ้าง</t>
  </si>
  <si>
    <t>ของรายจ่ายจริงทั้งหมด</t>
  </si>
  <si>
    <t xml:space="preserve">      ประมาณการรายจ่ายทั้งหมด</t>
  </si>
  <si>
    <t>จำนวนพนักงานเงินรายได้ที่มีคนครอง ณ วันที่ 11 มีนาคม 2554</t>
  </si>
  <si>
    <t>ประมาณกรอบค่าจ้างอัตราพนักงานมหาวิทยาลัยเงินรายได้ต่อเดือน</t>
  </si>
  <si>
    <t>4.2 ประมาณการสวัสดิการพนักงานมหาวิทยาลัยเงินรายได้ต่อเดือน</t>
  </si>
  <si>
    <t>4.1 ประมาณการค่าจ้างพนักงานมหาวิทยาลัยเงินรายได้ต่อเดือน</t>
  </si>
  <si>
    <t>1. ประกันสังคมส่วนของนายจ้าง ร้อยละ 5 ของค่าจ้าง</t>
  </si>
  <si>
    <t>2. เงินสมทบกองทุนสำรองเลี้ยงชีพในส่วนของนายจ้าง ร้อยละ 3 ของค่าจ้าง</t>
  </si>
  <si>
    <t>3. เงินสมทบกองทุนพนักงานมหาวิทยาลัย ร้อยละ 7 ของค่าจ้าง</t>
  </si>
  <si>
    <t xml:space="preserve">เงินสมทบสวัสดิการพนักงานมหาวิทยาลัยเงินรายได้ ร้อยละ 15 ของค่าจ้าง ประกอบด้วย </t>
  </si>
  <si>
    <t xml:space="preserve">ประมาณกรอบค่าจ้างอัตราพนักงานมหาวิทยาลัยเงินรายได้ต่อเดือน </t>
  </si>
  <si>
    <t>(4.1 ประมาณการค่าจ้าง+ 4.2 ประมาณการสวัสดิการ)</t>
  </si>
  <si>
    <t>1)</t>
  </si>
  <si>
    <t>2)</t>
  </si>
  <si>
    <t>3)</t>
  </si>
  <si>
    <t>4)</t>
  </si>
  <si>
    <t>5)</t>
  </si>
  <si>
    <r>
      <rPr>
        <u val="single"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</rPr>
      <t xml:space="preserve">วงเงินค่าจ้างพนักงานเงินรายได้และพนักงานมหาวิทยาลัยเงินรายได้ ไม่เกินร้อยละ 50 </t>
    </r>
  </si>
  <si>
    <t xml:space="preserve">      ของรายจ่ายงบประมาณเงินรายได้ประจำปีของคณะ/หน่วยงาน</t>
  </si>
  <si>
    <t>ร้อยละ 15 ของค่าจ้างข้อ 4.1)</t>
  </si>
  <si>
    <t xml:space="preserve">สรุปจำนวนที่ขอกำหนดกรอบอัตราพนักงานมหาวิทยาลัยเงินรายได้ </t>
  </si>
  <si>
    <t>ไม่เกินร้อยละ 50 ของตำแหน่งพนักงานเงินรายได้ที่มีคนครอง ณ วันที่ 11 มี.ค.54</t>
  </si>
  <si>
    <t>ค่าจ้าง</t>
  </si>
  <si>
    <t>A</t>
  </si>
  <si>
    <t>สวัสดิการ</t>
  </si>
  <si>
    <t>C =A+B</t>
  </si>
  <si>
    <t>B = A*0.15</t>
  </si>
  <si>
    <t>รายจ่ายจริงงบค่าจ้างคิดเป็นร้อยละ</t>
  </si>
  <si>
    <t xml:space="preserve">      ประมาณการรายจ่ายงบค่าจ้าง</t>
  </si>
  <si>
    <t>ของประมาณการรายจ่ายทั้งหมด</t>
  </si>
  <si>
    <t>ข้อมูลทั่วไป</t>
  </si>
  <si>
    <t>ข้อมูลสรุปจากแบบฟอร์มที่ 2</t>
  </si>
  <si>
    <t>อาจารย์</t>
  </si>
  <si>
    <t>ถ้าปรับค่าจ้าง มค57</t>
  </si>
  <si>
    <t>วุฒิปริญญาเอก</t>
  </si>
  <si>
    <r>
      <t xml:space="preserve">การกำหนดอัตราพนักงานมหาวิทยาลัยเงินรายได้เพิ่มใหม่ </t>
    </r>
    <r>
      <rPr>
        <sz val="15"/>
        <rFont val="TH SarabunPSK"/>
        <family val="2"/>
      </rPr>
      <t xml:space="preserve"> </t>
    </r>
  </si>
  <si>
    <t>ที่มา</t>
  </si>
  <si>
    <r>
      <t>1.</t>
    </r>
    <r>
      <rPr>
        <sz val="7"/>
        <rFont val="Times New Roman"/>
        <family val="1"/>
      </rPr>
      <t xml:space="preserve">   </t>
    </r>
    <r>
      <rPr>
        <sz val="15"/>
        <rFont val="TH SarabunPSK"/>
        <family val="2"/>
      </rPr>
      <t xml:space="preserve">คณะกรรมการบริหารงานบุคคลมหาวิทยาลัย (ค.บ.ม.) ในคราวประชุมครั้งที่ 3/2554 เมื่อวันที่ </t>
    </r>
  </si>
  <si>
    <t>11 มีนาคม 2554 ได้มีมติเกี่ยวกับแนวทางการกำหนดอัตราพนักงานมหาวิทยาลัยเงินรายได้ ดังนี้</t>
  </si>
  <si>
    <r>
      <t>-</t>
    </r>
    <r>
      <rPr>
        <sz val="7"/>
        <rFont val="Times New Roman"/>
        <family val="1"/>
      </rPr>
      <t xml:space="preserve">      </t>
    </r>
    <r>
      <rPr>
        <sz val="15"/>
        <rFont val="TH SarabunPSK"/>
        <family val="2"/>
      </rPr>
      <t xml:space="preserve">คณะ/หน่วยงาน สามารถขอเปลี่ยนสถานะพนักงานเงินรายได้ที่มีคนครองอยู่เป็นพนักงานมหาวิทยาลัยเงินรายได้ โดยให้คณะ/หน่วยงานเสนอขอกำหนดอัตราพนักงานมหาวิทยาลัยเงินรายได้ ได้ไม่เกินร้อยละ 50 ของตำแหน่งพนักงานเงินรายได้ที่มีอัตราคนครอง ณ วันที่ 11 มีนาคม 2554 ทั้งนี้ วงเงินค่าจ้างพนักงานเงินรายได้และพนักงานมหาวิทยาลัยเงินรายได้ ไม่เกินร้อยละ 50 ของรายจ่ายงบประมาณเงินรายได้ประจำปีของคณะ/หน่วยงาน </t>
    </r>
  </si>
  <si>
    <r>
      <t>-</t>
    </r>
    <r>
      <rPr>
        <sz val="7"/>
        <rFont val="Times New Roman"/>
        <family val="1"/>
      </rPr>
      <t xml:space="preserve">   </t>
    </r>
    <r>
      <rPr>
        <sz val="15"/>
        <rFont val="TH SarabunPSK"/>
        <family val="2"/>
      </rPr>
      <t xml:space="preserve">การขอกำหนดกรอบอัตราพนักงานมหาวิทยาลัยเงินรายได้จะไม่ผูกพันมหาวิทยาลัยในการจัดสรรอัตราพนักงานมหาวิทยาลัยเงินงบประมาณแผ่นดินทดแทนกรอบอัตราพนักงานมหาวิทยาลัยเงินรายได้ </t>
    </r>
  </si>
  <si>
    <r>
      <t>-</t>
    </r>
    <r>
      <rPr>
        <sz val="7"/>
        <rFont val="Times New Roman"/>
        <family val="1"/>
      </rPr>
      <t xml:space="preserve">      </t>
    </r>
    <r>
      <rPr>
        <sz val="15"/>
        <rFont val="TH SarabunPSK"/>
        <family val="2"/>
      </rPr>
      <t xml:space="preserve">ในการขอกำหนดกรอบอัตราพนักงานมหาวิทยาลัยเงินรายได้ ค.บ.ม. มีเจตนารมณ์เพื่อให้ คณะ/หน่วยงาน ที่มีเงินรายได้เป็นของตัวเอง ได้รักษาคนที่มีคุณภาพไว้กับองค์กร </t>
    </r>
  </si>
  <si>
    <r>
      <t>2.</t>
    </r>
    <r>
      <rPr>
        <sz val="7"/>
        <rFont val="Times New Roman"/>
        <family val="1"/>
      </rPr>
      <t xml:space="preserve">     </t>
    </r>
    <r>
      <rPr>
        <sz val="15"/>
        <rFont val="TH SarabunPSK"/>
        <family val="2"/>
      </rPr>
      <t>คณะกรรมการบริหารงานบุคคลมหาวิทยาลัย (ค.บ.ม.) ในคราวประชุมครั้งที่ 8/2554 เมื่อวันที่ 5 สิงหาคม 2554 พิจารณาแล้วเห็นชอบให้จัดสรรอัตราพนักงานมหาวิทยาลัยเงินรายได้ตามหลักเกณฑ์ที่มีอยู่ ซึ่งมหาวิทยาลัยจะกำหนดชื่อตำแหน่งและมาตรฐานกำหนดตำแหน่ง เงื่อนไขการจ้าง อัตราค่าจ้างและสวัสดิการ</t>
    </r>
  </si>
  <si>
    <r>
      <t>โดยยึดถือและปฏิบัติตามระเบียบ/ข้อบังคับพนักงานมหาวิทยาลัยเงินงบประมาณแผ่นดินทุกประการ</t>
    </r>
    <r>
      <rPr>
        <sz val="15"/>
        <rFont val="TH SarabunPSK"/>
        <family val="2"/>
      </rPr>
      <t xml:space="preserve"> </t>
    </r>
  </si>
  <si>
    <t>หากต้องปรับบัญชีค่าจ้าง(ตามการปรับบัญชีเงินเดือนข้าราชการ วันที่ 1 มกราคม 2557)</t>
  </si>
  <si>
    <t>บัญชีค่าจ้าง ป.ตรีสายสนับสนุนต่ออัตรา</t>
  </si>
  <si>
    <t>หากปรับค่าจ้าง ณ 1 ม.ค.57</t>
  </si>
  <si>
    <t>ประมาณการต่อเดือน</t>
  </si>
  <si>
    <t>บัญชี ณ ค่าจ้างปัจจุบัน</t>
  </si>
  <si>
    <t>1.1 ปีงบประมาณ พ.ศ.2558</t>
  </si>
  <si>
    <t>1.2 ปีงบประมาณ พ.ศ.2557</t>
  </si>
  <si>
    <t>แบบสรุปคำขอกรอบอัตราพนักงานมหาวิทยาลัยเงินรายได้ ประจำปี พ.ศ. 2560</t>
  </si>
  <si>
    <t>แบบคำขอกรอบอัตราพนักงานมหาวิทยาลัยเงินรายได้ ประจำปี พ.ศ. 2560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</si>
</sst>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7">
    <font>
      <sz val="10"/>
      <name val="Arial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b/>
      <u val="single"/>
      <sz val="15"/>
      <name val="TH SarabunPSK"/>
      <family val="2"/>
    </font>
    <font>
      <sz val="7"/>
      <name val="Times New Roman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Continuous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13" borderId="0" xfId="0" applyNumberFormat="1" applyFont="1" applyFill="1" applyAlignment="1">
      <alignment/>
    </xf>
    <xf numFmtId="3" fontId="4" fillId="13" borderId="0" xfId="0" applyNumberFormat="1" applyFont="1" applyFill="1" applyAlignment="1">
      <alignment horizontal="center"/>
    </xf>
    <xf numFmtId="3" fontId="4" fillId="12" borderId="0" xfId="0" applyNumberFormat="1" applyFont="1" applyFill="1" applyAlignment="1">
      <alignment/>
    </xf>
    <xf numFmtId="3" fontId="4" fillId="12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10" borderId="0" xfId="0" applyNumberFormat="1" applyFont="1" applyFill="1" applyAlignment="1">
      <alignment/>
    </xf>
    <xf numFmtId="3" fontId="4" fillId="10" borderId="0" xfId="0" applyNumberFormat="1" applyFont="1" applyFill="1" applyAlignment="1">
      <alignment/>
    </xf>
    <xf numFmtId="3" fontId="5" fillId="9" borderId="0" xfId="0" applyNumberFormat="1" applyFont="1" applyFill="1" applyAlignment="1">
      <alignment/>
    </xf>
    <xf numFmtId="3" fontId="4" fillId="9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PageLayoutView="0" workbookViewId="0" topLeftCell="A1">
      <selection activeCell="H17" sqref="H17"/>
    </sheetView>
  </sheetViews>
  <sheetFormatPr defaultColWidth="9.140625" defaultRowHeight="12.75"/>
  <cols>
    <col min="1" max="1" width="4.7109375" style="7" customWidth="1"/>
    <col min="2" max="2" width="52.421875" style="7" customWidth="1"/>
    <col min="3" max="3" width="9.7109375" style="41" customWidth="1"/>
    <col min="4" max="4" width="13.28125" style="41" customWidth="1"/>
    <col min="5" max="5" width="16.140625" style="7" customWidth="1"/>
    <col min="6" max="16384" width="9.140625" style="7" customWidth="1"/>
  </cols>
  <sheetData>
    <row r="1" spans="1:5" ht="23.25">
      <c r="A1" s="66" t="s">
        <v>74</v>
      </c>
      <c r="B1" s="66"/>
      <c r="C1" s="66"/>
      <c r="D1" s="66"/>
      <c r="E1" s="66"/>
    </row>
    <row r="2" spans="1:5" ht="23.25">
      <c r="A2" s="66" t="s">
        <v>14</v>
      </c>
      <c r="B2" s="66"/>
      <c r="C2" s="66"/>
      <c r="D2" s="66"/>
      <c r="E2" s="66"/>
    </row>
    <row r="4" ht="19.5">
      <c r="A4" s="38" t="s">
        <v>53</v>
      </c>
    </row>
    <row r="5" spans="1:4" s="8" customFormat="1" ht="19.5">
      <c r="A5" s="17" t="s">
        <v>35</v>
      </c>
      <c r="B5" s="8" t="s">
        <v>21</v>
      </c>
      <c r="C5" s="42"/>
      <c r="D5" s="42"/>
    </row>
    <row r="6" ht="19.5">
      <c r="B6" s="7" t="s">
        <v>72</v>
      </c>
    </row>
    <row r="7" spans="2:5" ht="19.5">
      <c r="B7" s="7" t="s">
        <v>20</v>
      </c>
      <c r="C7" s="41" t="s">
        <v>7</v>
      </c>
      <c r="D7" s="43"/>
      <c r="E7" s="16" t="s">
        <v>2</v>
      </c>
    </row>
    <row r="8" spans="2:5" ht="19.5">
      <c r="B8" s="7" t="s">
        <v>22</v>
      </c>
      <c r="C8" s="41" t="s">
        <v>7</v>
      </c>
      <c r="D8" s="43"/>
      <c r="E8" s="16" t="s">
        <v>2</v>
      </c>
    </row>
    <row r="9" spans="2:4" ht="19.5">
      <c r="B9" s="14" t="s">
        <v>50</v>
      </c>
      <c r="C9" s="44"/>
      <c r="D9" s="41" t="s">
        <v>23</v>
      </c>
    </row>
    <row r="10" ht="19.5">
      <c r="B10" s="7" t="s">
        <v>73</v>
      </c>
    </row>
    <row r="11" spans="2:5" ht="19.5">
      <c r="B11" s="7" t="s">
        <v>24</v>
      </c>
      <c r="C11" s="41" t="s">
        <v>7</v>
      </c>
      <c r="D11" s="45"/>
      <c r="E11" s="16" t="s">
        <v>2</v>
      </c>
    </row>
    <row r="12" spans="2:5" ht="19.5">
      <c r="B12" s="7" t="s">
        <v>51</v>
      </c>
      <c r="C12" s="41" t="s">
        <v>7</v>
      </c>
      <c r="D12" s="45"/>
      <c r="E12" s="16" t="s">
        <v>2</v>
      </c>
    </row>
    <row r="13" spans="2:4" ht="19.5">
      <c r="B13" s="14" t="s">
        <v>50</v>
      </c>
      <c r="C13" s="46"/>
      <c r="D13" s="41" t="s">
        <v>52</v>
      </c>
    </row>
    <row r="14" spans="2:3" ht="12.75" customHeight="1">
      <c r="B14" s="14"/>
      <c r="C14" s="47"/>
    </row>
    <row r="15" spans="1:5" s="8" customFormat="1" ht="19.5">
      <c r="A15" s="17" t="s">
        <v>36</v>
      </c>
      <c r="B15" s="8" t="s">
        <v>25</v>
      </c>
      <c r="C15" s="42" t="s">
        <v>7</v>
      </c>
      <c r="D15" s="48"/>
      <c r="E15" s="8" t="s">
        <v>1</v>
      </c>
    </row>
    <row r="16" spans="2:4" ht="19.5">
      <c r="B16" s="7" t="s">
        <v>15</v>
      </c>
      <c r="C16" s="49"/>
      <c r="D16" s="41" t="s">
        <v>1</v>
      </c>
    </row>
    <row r="17" spans="2:4" ht="19.5">
      <c r="B17" s="7" t="s">
        <v>16</v>
      </c>
      <c r="C17" s="49"/>
      <c r="D17" s="41" t="s">
        <v>1</v>
      </c>
    </row>
    <row r="19" ht="19.5">
      <c r="A19" s="38" t="s">
        <v>54</v>
      </c>
    </row>
    <row r="20" spans="1:5" s="8" customFormat="1" ht="19.5">
      <c r="A20" s="17" t="s">
        <v>37</v>
      </c>
      <c r="B20" s="8" t="s">
        <v>43</v>
      </c>
      <c r="C20" s="42" t="s">
        <v>7</v>
      </c>
      <c r="D20" s="50">
        <f>แบบคำขอ!F17</f>
        <v>1</v>
      </c>
      <c r="E20" s="8" t="s">
        <v>1</v>
      </c>
    </row>
    <row r="21" ht="19.5">
      <c r="B21" s="10" t="s">
        <v>44</v>
      </c>
    </row>
    <row r="22" spans="2:4" ht="19.5">
      <c r="B22" s="7" t="s">
        <v>15</v>
      </c>
      <c r="C22" s="51"/>
      <c r="D22" s="41" t="s">
        <v>1</v>
      </c>
    </row>
    <row r="23" spans="2:4" ht="19.5">
      <c r="B23" s="7" t="s">
        <v>16</v>
      </c>
      <c r="C23" s="51"/>
      <c r="D23" s="41" t="s">
        <v>1</v>
      </c>
    </row>
    <row r="24" spans="1:5" s="8" customFormat="1" ht="19.5">
      <c r="A24" s="17" t="s">
        <v>38</v>
      </c>
      <c r="B24" s="8" t="s">
        <v>26</v>
      </c>
      <c r="C24" s="42" t="s">
        <v>7</v>
      </c>
      <c r="D24" s="52">
        <f>แบบคำขอ!I17</f>
        <v>34500</v>
      </c>
      <c r="E24" s="8" t="s">
        <v>2</v>
      </c>
    </row>
    <row r="25" spans="2:6" s="8" customFormat="1" ht="19.5">
      <c r="B25" s="8" t="s">
        <v>34</v>
      </c>
      <c r="C25" s="42"/>
      <c r="D25" s="42"/>
      <c r="F25" s="42"/>
    </row>
    <row r="26" spans="2:5" ht="19.5">
      <c r="B26" s="7" t="s">
        <v>28</v>
      </c>
      <c r="C26" s="41" t="s">
        <v>7</v>
      </c>
      <c r="D26" s="53">
        <f>แบบคำขอ!G17</f>
        <v>30000</v>
      </c>
      <c r="E26" s="7" t="s">
        <v>2</v>
      </c>
    </row>
    <row r="27" spans="2:4" ht="19.5">
      <c r="B27" s="7" t="s">
        <v>15</v>
      </c>
      <c r="C27" s="54"/>
      <c r="D27" s="41" t="s">
        <v>2</v>
      </c>
    </row>
    <row r="28" spans="2:4" ht="19.5">
      <c r="B28" s="7" t="s">
        <v>16</v>
      </c>
      <c r="C28" s="54"/>
      <c r="D28" s="41" t="s">
        <v>2</v>
      </c>
    </row>
    <row r="29" spans="2:5" ht="19.5">
      <c r="B29" s="7" t="s">
        <v>27</v>
      </c>
      <c r="C29" s="41" t="s">
        <v>7</v>
      </c>
      <c r="D29" s="53">
        <f>แบบคำขอ!H17</f>
        <v>4500</v>
      </c>
      <c r="E29" s="7" t="s">
        <v>2</v>
      </c>
    </row>
    <row r="30" ht="19.5">
      <c r="B30" s="7" t="s">
        <v>42</v>
      </c>
    </row>
    <row r="31" ht="19.5">
      <c r="B31" s="10" t="s">
        <v>32</v>
      </c>
    </row>
    <row r="32" ht="19.5">
      <c r="B32" s="10" t="s">
        <v>29</v>
      </c>
    </row>
    <row r="33" ht="19.5">
      <c r="B33" s="10" t="s">
        <v>30</v>
      </c>
    </row>
    <row r="34" ht="19.5">
      <c r="B34" s="10" t="s">
        <v>31</v>
      </c>
    </row>
    <row r="36" spans="1:5" s="8" customFormat="1" ht="19.5">
      <c r="A36" s="17" t="s">
        <v>39</v>
      </c>
      <c r="B36" s="8" t="s">
        <v>33</v>
      </c>
      <c r="C36" s="42" t="s">
        <v>7</v>
      </c>
      <c r="D36" s="55"/>
      <c r="E36" s="8" t="s">
        <v>2</v>
      </c>
    </row>
    <row r="37" spans="2:4" s="8" customFormat="1" ht="19.5">
      <c r="B37" s="8" t="s">
        <v>67</v>
      </c>
      <c r="C37" s="42"/>
      <c r="D37" s="42"/>
    </row>
    <row r="38" spans="1:5" ht="19.5">
      <c r="A38" s="10"/>
      <c r="B38" s="8"/>
      <c r="C38" s="42"/>
      <c r="D38" s="42"/>
      <c r="E38" s="8"/>
    </row>
    <row r="39" ht="19.5">
      <c r="A39" s="10"/>
    </row>
    <row r="40" spans="1:5" s="10" customFormat="1" ht="18.75">
      <c r="A40" s="19" t="s">
        <v>40</v>
      </c>
      <c r="C40" s="56"/>
      <c r="D40" s="56"/>
      <c r="E40" s="20"/>
    </row>
    <row r="41" spans="1:5" s="10" customFormat="1" ht="18.75">
      <c r="A41" s="20"/>
      <c r="B41" s="18" t="s">
        <v>41</v>
      </c>
      <c r="C41" s="11"/>
      <c r="D41" s="56"/>
      <c r="E41" s="20"/>
    </row>
    <row r="42" ht="19.5">
      <c r="C42" s="11"/>
    </row>
  </sheetData>
  <sheetProtection/>
  <mergeCells count="2">
    <mergeCell ref="A1:E1"/>
    <mergeCell ref="A2:E2"/>
  </mergeCells>
  <printOptions/>
  <pageMargins left="0.93" right="0.24" top="0.7480314960629921" bottom="0.17" header="0.31496062992125984" footer="0.17"/>
  <pageSetup horizontalDpi="600" verticalDpi="600" orientation="portrait" paperSize="9" scale="95" r:id="rId1"/>
  <headerFooter>
    <oddHeader xml:space="preserve">&amp;R&amp;"TH SarabunPSK,ตัวหนา"&amp;14แบบฟอร์มที่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112" zoomScaleNormal="112" zoomScalePageLayoutView="0" workbookViewId="0" topLeftCell="A1">
      <selection activeCell="F32" sqref="F32"/>
    </sheetView>
  </sheetViews>
  <sheetFormatPr defaultColWidth="9.140625" defaultRowHeight="12.75"/>
  <cols>
    <col min="1" max="1" width="2.421875" style="2" customWidth="1"/>
    <col min="2" max="2" width="1.8515625" style="2" customWidth="1"/>
    <col min="3" max="3" width="2.57421875" style="2" customWidth="1"/>
    <col min="4" max="4" width="2.28125" style="2" customWidth="1"/>
    <col min="5" max="5" width="22.8515625" style="2" customWidth="1"/>
    <col min="6" max="6" width="6.57421875" style="2" bestFit="1" customWidth="1"/>
    <col min="7" max="7" width="10.140625" style="2" customWidth="1"/>
    <col min="8" max="9" width="10.28125" style="2" customWidth="1"/>
    <col min="10" max="11" width="34.8515625" style="2" customWidth="1"/>
    <col min="12" max="16384" width="9.140625" style="2" customWidth="1"/>
  </cols>
  <sheetData>
    <row r="1" spans="1:11" s="1" customFormat="1" ht="23.25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3.2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1" s="15" customFormat="1" ht="19.5">
      <c r="A4" s="67" t="s">
        <v>3</v>
      </c>
      <c r="B4" s="68"/>
      <c r="C4" s="68"/>
      <c r="D4" s="68"/>
      <c r="E4" s="69"/>
      <c r="F4" s="22" t="s">
        <v>7</v>
      </c>
      <c r="G4" s="73" t="s">
        <v>70</v>
      </c>
      <c r="H4" s="74"/>
      <c r="I4" s="75"/>
      <c r="J4" s="22" t="s">
        <v>4</v>
      </c>
      <c r="K4" s="21" t="s">
        <v>18</v>
      </c>
    </row>
    <row r="5" spans="1:11" s="24" customFormat="1" ht="19.5">
      <c r="A5" s="70" t="s">
        <v>0</v>
      </c>
      <c r="B5" s="71"/>
      <c r="C5" s="71"/>
      <c r="D5" s="71"/>
      <c r="E5" s="72"/>
      <c r="F5" s="26" t="s">
        <v>8</v>
      </c>
      <c r="G5" s="23" t="s">
        <v>45</v>
      </c>
      <c r="H5" s="23" t="s">
        <v>47</v>
      </c>
      <c r="I5" s="23" t="s">
        <v>9</v>
      </c>
      <c r="J5" s="26"/>
      <c r="K5" s="25" t="s">
        <v>19</v>
      </c>
    </row>
    <row r="6" spans="1:11" s="7" customFormat="1" ht="21" customHeight="1">
      <c r="A6" s="27"/>
      <c r="B6" s="28"/>
      <c r="C6" s="28"/>
      <c r="D6" s="28"/>
      <c r="E6" s="29"/>
      <c r="F6" s="30"/>
      <c r="G6" s="31" t="s">
        <v>46</v>
      </c>
      <c r="H6" s="31" t="s">
        <v>49</v>
      </c>
      <c r="I6" s="31" t="s">
        <v>48</v>
      </c>
      <c r="J6" s="30"/>
      <c r="K6" s="29"/>
    </row>
    <row r="7" spans="1:11" ht="21">
      <c r="A7" s="3"/>
      <c r="B7" s="4" t="s">
        <v>5</v>
      </c>
      <c r="C7" s="4"/>
      <c r="D7" s="4"/>
      <c r="E7" s="5"/>
      <c r="F7" s="5"/>
      <c r="G7" s="39"/>
      <c r="H7" s="39"/>
      <c r="I7" s="39"/>
      <c r="J7" s="6"/>
      <c r="K7" s="5"/>
    </row>
    <row r="8" spans="1:11" ht="21">
      <c r="A8" s="3"/>
      <c r="B8" s="4"/>
      <c r="C8" s="4" t="s">
        <v>6</v>
      </c>
      <c r="D8" s="4" t="s">
        <v>55</v>
      </c>
      <c r="E8" s="5"/>
      <c r="F8" s="5">
        <v>1</v>
      </c>
      <c r="G8" s="39">
        <f>20000*1.5</f>
        <v>30000</v>
      </c>
      <c r="H8" s="39">
        <f>G8*0.15</f>
        <v>4500</v>
      </c>
      <c r="I8" s="39">
        <f>G8+H8</f>
        <v>34500</v>
      </c>
      <c r="J8" s="6" t="s">
        <v>57</v>
      </c>
      <c r="K8" s="5"/>
    </row>
    <row r="9" spans="1:11" ht="21">
      <c r="A9" s="3"/>
      <c r="B9" s="4"/>
      <c r="C9" s="4"/>
      <c r="D9" s="4"/>
      <c r="E9" s="5"/>
      <c r="F9" s="5"/>
      <c r="G9" s="39"/>
      <c r="H9" s="39"/>
      <c r="I9" s="39"/>
      <c r="J9" s="6"/>
      <c r="K9" s="5"/>
    </row>
    <row r="10" spans="1:11" ht="21">
      <c r="A10" s="3"/>
      <c r="B10" s="4" t="s">
        <v>56</v>
      </c>
      <c r="C10" s="4"/>
      <c r="D10" s="4"/>
      <c r="E10" s="5"/>
      <c r="F10" s="5"/>
      <c r="G10" s="39"/>
      <c r="H10" s="39"/>
      <c r="I10" s="39"/>
      <c r="J10" s="6"/>
      <c r="K10" s="5"/>
    </row>
    <row r="11" spans="1:11" ht="21">
      <c r="A11" s="3"/>
      <c r="B11" s="4"/>
      <c r="C11" s="4"/>
      <c r="D11" s="4"/>
      <c r="E11" s="5"/>
      <c r="F11" s="5"/>
      <c r="G11" s="39"/>
      <c r="H11" s="39"/>
      <c r="I11" s="39"/>
      <c r="J11" s="6"/>
      <c r="K11" s="5"/>
    </row>
    <row r="12" spans="1:11" ht="21">
      <c r="A12" s="3"/>
      <c r="B12" s="4"/>
      <c r="C12" s="4"/>
      <c r="D12" s="4"/>
      <c r="E12" s="5"/>
      <c r="F12" s="5"/>
      <c r="G12" s="39"/>
      <c r="H12" s="39"/>
      <c r="I12" s="39"/>
      <c r="J12" s="6"/>
      <c r="K12" s="5"/>
    </row>
    <row r="13" spans="1:11" ht="21">
      <c r="A13" s="3"/>
      <c r="B13" s="4"/>
      <c r="C13" s="4"/>
      <c r="D13" s="4"/>
      <c r="E13" s="5"/>
      <c r="F13" s="5"/>
      <c r="G13" s="39"/>
      <c r="H13" s="39"/>
      <c r="I13" s="39"/>
      <c r="J13" s="6"/>
      <c r="K13" s="5"/>
    </row>
    <row r="14" spans="1:11" ht="21">
      <c r="A14" s="3"/>
      <c r="B14" s="4"/>
      <c r="C14" s="4"/>
      <c r="D14" s="4"/>
      <c r="E14" s="5"/>
      <c r="F14" s="5"/>
      <c r="G14" s="39"/>
      <c r="H14" s="39"/>
      <c r="I14" s="39"/>
      <c r="J14" s="6"/>
      <c r="K14" s="5"/>
    </row>
    <row r="15" spans="1:11" ht="21">
      <c r="A15" s="3"/>
      <c r="B15" s="4"/>
      <c r="C15" s="4"/>
      <c r="D15" s="4"/>
      <c r="E15" s="5"/>
      <c r="F15" s="5"/>
      <c r="G15" s="39"/>
      <c r="H15" s="39"/>
      <c r="I15" s="39"/>
      <c r="J15" s="6"/>
      <c r="K15" s="5"/>
    </row>
    <row r="16" spans="1:11" ht="21">
      <c r="A16" s="3"/>
      <c r="B16" s="4"/>
      <c r="C16" s="4"/>
      <c r="D16" s="4"/>
      <c r="E16" s="5"/>
      <c r="F16" s="5"/>
      <c r="G16" s="39"/>
      <c r="H16" s="39"/>
      <c r="I16" s="39"/>
      <c r="J16" s="6"/>
      <c r="K16" s="5"/>
    </row>
    <row r="17" spans="1:11" s="9" customFormat="1" ht="21">
      <c r="A17" s="32"/>
      <c r="B17" s="33"/>
      <c r="C17" s="33"/>
      <c r="D17" s="33"/>
      <c r="E17" s="34" t="s">
        <v>10</v>
      </c>
      <c r="F17" s="35">
        <f>SUM(F7:F16)</f>
        <v>1</v>
      </c>
      <c r="G17" s="40">
        <f>SUM(G7:G16)</f>
        <v>30000</v>
      </c>
      <c r="H17" s="40">
        <f>SUM(H7:H16)</f>
        <v>4500</v>
      </c>
      <c r="I17" s="40">
        <f>SUM(I7:I16)</f>
        <v>34500</v>
      </c>
      <c r="J17" s="36"/>
      <c r="K17" s="37"/>
    </row>
    <row r="19" spans="1:5" ht="21">
      <c r="A19" s="12" t="s">
        <v>11</v>
      </c>
      <c r="E19" s="2" t="s">
        <v>12</v>
      </c>
    </row>
    <row r="20" ht="21">
      <c r="E20" s="2" t="s">
        <v>13</v>
      </c>
    </row>
    <row r="22" spans="1:9" ht="21">
      <c r="A22" s="76" t="s">
        <v>68</v>
      </c>
      <c r="B22" s="77"/>
      <c r="C22" s="77"/>
      <c r="D22" s="77"/>
      <c r="E22" s="78"/>
      <c r="F22" s="22" t="s">
        <v>7</v>
      </c>
      <c r="G22" s="73" t="s">
        <v>70</v>
      </c>
      <c r="H22" s="74"/>
      <c r="I22" s="75"/>
    </row>
    <row r="23" spans="1:9" ht="21">
      <c r="A23" s="79"/>
      <c r="B23" s="80"/>
      <c r="C23" s="80"/>
      <c r="D23" s="80"/>
      <c r="E23" s="81"/>
      <c r="F23" s="26" t="s">
        <v>8</v>
      </c>
      <c r="G23" s="23" t="s">
        <v>45</v>
      </c>
      <c r="H23" s="23" t="s">
        <v>47</v>
      </c>
      <c r="I23" s="23" t="s">
        <v>9</v>
      </c>
    </row>
    <row r="24" spans="1:9" ht="21">
      <c r="A24" s="82"/>
      <c r="B24" s="83"/>
      <c r="C24" s="83"/>
      <c r="D24" s="83"/>
      <c r="E24" s="84"/>
      <c r="F24" s="30"/>
      <c r="G24" s="31" t="s">
        <v>46</v>
      </c>
      <c r="H24" s="31" t="s">
        <v>49</v>
      </c>
      <c r="I24" s="31" t="s">
        <v>48</v>
      </c>
    </row>
    <row r="25" spans="1:9" ht="21">
      <c r="A25" s="3"/>
      <c r="B25" s="4" t="s">
        <v>71</v>
      </c>
      <c r="C25" s="4"/>
      <c r="D25" s="4"/>
      <c r="E25" s="5"/>
      <c r="F25" s="5">
        <v>1</v>
      </c>
      <c r="G25" s="39">
        <v>17290</v>
      </c>
      <c r="H25" s="39">
        <f>G25*0.15</f>
        <v>2593.5</v>
      </c>
      <c r="I25" s="39">
        <f>_xlfn.CEILING.MATH(G25+H25,10)</f>
        <v>19890</v>
      </c>
    </row>
    <row r="26" spans="1:9" ht="21">
      <c r="A26" s="61"/>
      <c r="B26" s="62" t="s">
        <v>69</v>
      </c>
      <c r="C26" s="62"/>
      <c r="D26" s="62"/>
      <c r="E26" s="63"/>
      <c r="F26" s="63">
        <v>1</v>
      </c>
      <c r="G26" s="64">
        <f>15000*1.3</f>
        <v>19500</v>
      </c>
      <c r="H26" s="64">
        <f>G26*0.15</f>
        <v>2925</v>
      </c>
      <c r="I26" s="64">
        <f>_xlfn.CEILING.MATH(G26+H26,10)</f>
        <v>22430</v>
      </c>
    </row>
  </sheetData>
  <sheetProtection/>
  <mergeCells count="5">
    <mergeCell ref="A4:E4"/>
    <mergeCell ref="A5:E5"/>
    <mergeCell ref="G4:I4"/>
    <mergeCell ref="G22:I22"/>
    <mergeCell ref="A22:E24"/>
  </mergeCells>
  <printOptions/>
  <pageMargins left="0.4724409448818898" right="0.2755905511811024" top="0.7086614173228347" bottom="0.5511811023622047" header="0.4724409448818898" footer="0.35433070866141736"/>
  <pageSetup horizontalDpi="600" verticalDpi="600" orientation="landscape" paperSize="9" r:id="rId1"/>
  <headerFooter alignWithMargins="0">
    <oddHeader>&amp;R&amp;"TH SarabunPSK,ตัวหนา"&amp;12แบบฟอร์มที่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showGridLines="0" zoomScalePageLayoutView="0" workbookViewId="0" topLeftCell="A1">
      <selection activeCell="A15" sqref="A15"/>
    </sheetView>
  </sheetViews>
  <sheetFormatPr defaultColWidth="9.140625" defaultRowHeight="16.5" customHeight="1"/>
  <cols>
    <col min="1" max="1" width="80.421875" style="0" customWidth="1"/>
  </cols>
  <sheetData>
    <row r="1" ht="16.5" customHeight="1">
      <c r="A1" s="60" t="s">
        <v>58</v>
      </c>
    </row>
    <row r="2" ht="16.5" customHeight="1">
      <c r="A2" s="57"/>
    </row>
    <row r="3" ht="16.5" customHeight="1">
      <c r="A3" s="65" t="s">
        <v>59</v>
      </c>
    </row>
    <row r="4" ht="16.5" customHeight="1">
      <c r="A4" s="57"/>
    </row>
    <row r="5" ht="19.5">
      <c r="A5" s="58" t="s">
        <v>60</v>
      </c>
    </row>
    <row r="6" ht="19.5">
      <c r="A6" s="58" t="s">
        <v>61</v>
      </c>
    </row>
    <row r="7" ht="97.5">
      <c r="A7" s="58" t="s">
        <v>62</v>
      </c>
    </row>
    <row r="8" ht="39">
      <c r="A8" s="58" t="s">
        <v>63</v>
      </c>
    </row>
    <row r="9" ht="39">
      <c r="A9" s="58" t="s">
        <v>64</v>
      </c>
    </row>
    <row r="10" ht="16.5" customHeight="1">
      <c r="A10" s="58"/>
    </row>
    <row r="11" ht="16.5" customHeight="1">
      <c r="A11" s="58" t="s">
        <v>65</v>
      </c>
    </row>
    <row r="12" ht="16.5" customHeight="1">
      <c r="A12" s="59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DC</cp:lastModifiedBy>
  <cp:lastPrinted>2011-04-22T07:18:07Z</cp:lastPrinted>
  <dcterms:created xsi:type="dcterms:W3CDTF">2011-04-18T09:01:08Z</dcterms:created>
  <dcterms:modified xsi:type="dcterms:W3CDTF">2017-03-22T09:21:24Z</dcterms:modified>
  <cp:category/>
  <cp:version/>
  <cp:contentType/>
  <cp:contentStatus/>
</cp:coreProperties>
</file>